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Un precio" sheetId="2" state="visible" r:id="rId2"/>
    <sheet name="Checklist" sheetId="3" state="visible" r:id="rId3"/>
  </sheets>
  <definedNames>
    <definedName name="_xlnm.Print_Area" localSheetId="0">'Cómo usar'!$B$2:$C$28</definedName>
    <definedName name="_xlnm.Print_Area" localSheetId="1">'Un precio'!$A$1:$G$28</definedName>
    <definedName name="_xlnm.Print_Area" localSheetId="2">'Checklist'!$A$1:$D$24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D1FAE5"/>
      <sz val="13"/>
    </font>
    <font>
      <name val="Calibri"/>
      <b val="1"/>
      <color rgb="00FFFFFF"/>
      <sz val="18"/>
    </font>
    <font>
      <name val="Calibri"/>
      <b val="1"/>
      <color rgb="0012201C"/>
      <sz val="11"/>
    </font>
    <font>
      <name val="Calibri"/>
      <color rgb="005C6B66"/>
      <sz val="10"/>
    </font>
    <font>
      <name val="Calibri"/>
      <i val="1"/>
      <color rgb="005C6B66"/>
      <sz val="9"/>
    </font>
    <font>
      <name val="Calibri"/>
      <color rgb="000F766E"/>
      <sz val="10"/>
      <u val="single"/>
    </font>
    <font>
      <name val="Calibri"/>
      <b val="1"/>
      <color rgb="0099F6E4"/>
      <sz val="11"/>
    </font>
    <font>
      <name val="Calibri"/>
      <b val="1"/>
      <color rgb="00FFFFFF"/>
      <sz val="20"/>
    </font>
    <font>
      <name val="Calibri"/>
      <color rgb="00D1FAE5"/>
      <sz val="10"/>
    </font>
    <font>
      <name val="Calibri"/>
      <b val="1"/>
      <color rgb="00D1FAE5"/>
      <sz val="12"/>
    </font>
    <font>
      <name val="Calibri"/>
      <color rgb="0012201C"/>
      <sz val="11"/>
    </font>
    <font>
      <name val="Calibri"/>
      <b val="1"/>
      <color rgb="000F766E"/>
      <sz val="12"/>
    </font>
    <font>
      <name val="Calibri"/>
      <b val="1"/>
      <color rgb="0099F6E4"/>
      <sz val="9"/>
    </font>
    <font>
      <name val="Calibri"/>
      <b val="1"/>
      <color rgb="005C6B66"/>
      <sz val="9"/>
    </font>
    <font>
      <name val="Calibri"/>
      <b val="1"/>
      <color rgb="0012201C"/>
      <sz val="18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12201C"/>
      </patternFill>
    </fill>
    <fill>
      <patternFill patternType="solid">
        <fgColor rgb="00115E59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CFDF7"/>
      </patternFill>
    </fill>
    <fill>
      <patternFill patternType="solid">
        <fgColor rgb="00F7F8F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E8E5"/>
      </left>
      <right style="thin">
        <color rgb="00E4E8E5"/>
      </right>
      <top style="thin">
        <color rgb="00E4E8E5"/>
      </top>
      <bottom style="thin">
        <color rgb="00E4E8E5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4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0" fillId="4" borderId="0" pivotButton="0" quotePrefix="0" xfId="0"/>
    <xf numFmtId="0" fontId="5" fillId="0" borderId="0" applyAlignment="1" pivotButton="0" quotePrefix="0" xfId="0">
      <alignment horizontal="left"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0" applyAlignment="1" pivotButton="0" quotePrefix="0" xfId="0">
      <alignment indent="1"/>
    </xf>
    <xf numFmtId="0" fontId="11" fillId="2" borderId="0" pivotButton="0" quotePrefix="0" xfId="0"/>
    <xf numFmtId="0" fontId="9" fillId="2" borderId="0" applyAlignment="1" pivotButton="0" quotePrefix="0" xfId="0">
      <alignment indent="1"/>
    </xf>
    <xf numFmtId="0" fontId="10" fillId="2" borderId="0" applyAlignment="1" pivotButton="0" quotePrefix="0" xfId="0">
      <alignment indent="1"/>
    </xf>
    <xf numFmtId="0" fontId="4" fillId="0" borderId="0" pivotButton="0" quotePrefix="0" xfId="0"/>
    <xf numFmtId="0" fontId="12" fillId="5" borderId="1" applyAlignment="1" applyProtection="1" pivotButton="0" quotePrefix="0" xfId="0">
      <alignment horizontal="left" vertical="center"/>
      <protection locked="0" hidden="0"/>
    </xf>
    <xf numFmtId="0" fontId="0" fillId="5" borderId="1" applyProtection="1" pivotButton="0" quotePrefix="0" xfId="0">
      <protection locked="0" hidden="0"/>
    </xf>
    <xf numFmtId="0" fontId="14" fillId="3" borderId="0" applyAlignment="1" pivotButton="0" quotePrefix="0" xfId="0">
      <alignment horizontal="left" vertical="center" indent="1"/>
    </xf>
    <xf numFmtId="164" fontId="0" fillId="0" borderId="0" pivotButton="0" quotePrefix="0" xfId="0"/>
    <xf numFmtId="0" fontId="12" fillId="0" borderId="0" pivotButton="0" quotePrefix="0" xfId="0"/>
    <xf numFmtId="164" fontId="12" fillId="5" borderId="1" applyAlignment="1" applyProtection="1" pivotButton="0" quotePrefix="0" xfId="0">
      <alignment horizontal="right" vertical="center"/>
      <protection locked="0" hidden="0"/>
    </xf>
    <xf numFmtId="164" fontId="3" fillId="4" borderId="0" applyAlignment="1" pivotButton="0" quotePrefix="0" xfId="0">
      <alignment horizontal="left" vertical="center" indent="1"/>
    </xf>
    <xf numFmtId="165" fontId="12" fillId="5" borderId="1" applyAlignment="1" applyProtection="1" pivotButton="0" quotePrefix="0" xfId="0">
      <alignment horizontal="right" vertical="center"/>
      <protection locked="0" hidden="0"/>
    </xf>
    <xf numFmtId="0" fontId="5" fillId="7" borderId="0" applyAlignment="1" pivotButton="0" quotePrefix="0" xfId="0">
      <alignment horizontal="left" vertical="center" wrapText="1" indent="1"/>
    </xf>
    <xf numFmtId="0" fontId="0" fillId="7" borderId="0" pivotButton="0" quotePrefix="0" xfId="0"/>
    <xf numFmtId="165" fontId="0" fillId="0" borderId="0" pivotButton="0" quotePrefix="0" xfId="0"/>
    <xf numFmtId="0" fontId="15" fillId="8" borderId="0" applyAlignment="1" pivotButton="0" quotePrefix="0" xfId="0">
      <alignment horizontal="left" vertical="center" indent="1"/>
    </xf>
    <xf numFmtId="0" fontId="0" fillId="8" borderId="0" pivotButton="0" quotePrefix="0" xfId="0"/>
    <xf numFmtId="1" fontId="12" fillId="5" borderId="1" applyAlignment="1" applyProtection="1" pivotButton="0" quotePrefix="0" xfId="0">
      <alignment horizontal="right" vertical="center"/>
      <protection locked="0" hidden="0"/>
    </xf>
    <xf numFmtId="164" fontId="16" fillId="8" borderId="0" applyAlignment="1" pivotButton="0" quotePrefix="0" xfId="0">
      <alignment horizontal="left" vertical="center" indent="1"/>
    </xf>
    <xf numFmtId="0" fontId="13" fillId="0" borderId="0" pivotButton="0" quotePrefix="0" xfId="0"/>
    <xf numFmtId="1" fontId="0" fillId="0" borderId="0" pivotButton="0" quotePrefix="0" xfId="0"/>
    <xf numFmtId="165" fontId="16" fillId="8" borderId="0" applyAlignment="1" pivotButton="0" quotePrefix="0" xfId="0">
      <alignment horizontal="left" vertical="center" indent="1"/>
    </xf>
    <xf numFmtId="164" fontId="4" fillId="6" borderId="1" applyAlignment="1" pivotButton="0" quotePrefix="0" xfId="0">
      <alignment horizontal="right" vertical="center"/>
    </xf>
    <xf numFmtId="164" fontId="12" fillId="6" borderId="1" applyAlignment="1" pivotButton="0" quotePrefix="0" xfId="0">
      <alignment horizontal="right" vertical="center"/>
    </xf>
    <xf numFmtId="0" fontId="6" fillId="7" borderId="0" applyAlignment="1" pivotButton="0" quotePrefix="0" xfId="0">
      <alignment vertical="top" wrapText="1"/>
    </xf>
    <xf numFmtId="0" fontId="15" fillId="8" borderId="0" applyAlignment="1" pivotButton="0" quotePrefix="0" xfId="0">
      <alignment indent="1"/>
    </xf>
    <xf numFmtId="0" fontId="4" fillId="8" borderId="0" applyAlignment="1" pivotButton="0" quotePrefix="0" xfId="0">
      <alignment vertical="center" indent="1"/>
    </xf>
    <xf numFmtId="0" fontId="12" fillId="8" borderId="0" applyAlignment="1" pivotButton="0" quotePrefix="0" xfId="0">
      <alignment vertical="top" wrapText="1" indent="1"/>
    </xf>
    <xf numFmtId="0" fontId="12" fillId="8" borderId="0" applyAlignment="1" pivotButton="0" quotePrefix="0" xfId="0">
      <alignment wrapText="1" indent="1"/>
    </xf>
    <xf numFmtId="1" fontId="4" fillId="6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 wrapText="1"/>
    </xf>
    <xf numFmtId="0" fontId="17" fillId="3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2" fillId="5" borderId="1" applyAlignment="1" applyProtection="1" pivotButton="0" quotePrefix="0" xfId="0">
      <alignment horizontal="center" vertical="center" wrapText="1"/>
      <protection locked="0" hidden="0"/>
    </xf>
    <xf numFmtId="0" fontId="5" fillId="5" borderId="1" applyAlignment="1" applyProtection="1" pivotButton="0" quotePrefix="0" xfId="0">
      <alignment horizontal="left" vertical="center"/>
      <protection locked="0" hidden="0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ECFDF7"/>
        </patternFill>
      </fill>
    </dxf>
    <dxf>
      <fill>
        <patternFill patternType="solid">
          <fgColor rgb="00FE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mprendehoy.digital/herramientas/calculadora-precio-venta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mprendehoy.digital/recursos/checklist-precios/" TargetMode="External" Id="rId1" 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B2:C25"/>
  <sheetViews>
    <sheetView showGridLines="0" showZeros="1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54" customWidth="1" min="3" max="3"/>
    <col width="3" customWidth="1" min="4" max="4"/>
  </cols>
  <sheetData>
    <row r="1" ht="12" customHeight="1"/>
    <row r="2" ht="32" customHeight="1">
      <c r="B2" s="1" t="inlineStr">
        <is>
          <t>EmprendeHoy.digital</t>
        </is>
      </c>
      <c r="C2" s="2" t="n"/>
    </row>
    <row r="3" ht="22" customHeight="1">
      <c r="B3" s="3" t="inlineStr">
        <is>
          <t>Cómo usar el checklist de precios</t>
        </is>
      </c>
      <c r="C3" s="4" t="n"/>
    </row>
    <row r="4" ht="18" customHeight="1"/>
    <row r="5" ht="18" customHeight="1">
      <c r="B5" s="5" t="inlineStr">
        <is>
          <t>1</t>
        </is>
      </c>
      <c r="C5" s="6" t="inlineStr">
        <is>
          <t>Empieza en «Un precio»</t>
        </is>
      </c>
    </row>
    <row r="6" ht="48" customHeight="1">
      <c r="B6" s="7" t="n"/>
      <c r="C6" s="8" t="inlineStr">
        <is>
          <t>Ahí pegas el costo real, el margen que necesitas y el precio que piensas publicar. El panel verde calcula solo.</t>
        </is>
      </c>
    </row>
    <row r="7" ht="18" customHeight="1"/>
    <row r="8" ht="18" customHeight="1">
      <c r="B8" s="5" t="inlineStr">
        <is>
          <t>2</t>
        </is>
      </c>
      <c r="C8" s="6" t="inlineStr">
        <is>
          <t>Celdas crema = las llenas tú</t>
        </is>
      </c>
    </row>
    <row r="9" ht="48" customHeight="1">
      <c r="B9" s="7" t="n"/>
      <c r="C9" s="8" t="inlineStr">
        <is>
          <t>Las verdes son fórmulas. No las escribas encima.</t>
        </is>
      </c>
    </row>
    <row r="10" ht="18" customHeight="1"/>
    <row r="11" ht="18" customHeight="1">
      <c r="B11" s="5" t="inlineStr">
        <is>
          <t>3</t>
        </is>
      </c>
      <c r="C11" s="6" t="inlineStr">
        <is>
          <t>Margen no es markup</t>
        </is>
      </c>
    </row>
    <row r="12" ht="48" customHeight="1">
      <c r="B12" s="7" t="n"/>
      <c r="C12" s="8" t="inlineStr">
        <is>
          <t>Margen = ganancia ÷ precio. Markup = ganancia ÷ costo. Si quieres 40% de margen, el precio es costo ÷ 0,60. No es costo × 1,40.</t>
        </is>
      </c>
    </row>
    <row r="13" ht="18" customHeight="1"/>
    <row r="14" ht="18" customHeight="1">
      <c r="B14" s="5" t="inlineStr">
        <is>
          <t>4</t>
        </is>
      </c>
      <c r="C14" s="6" t="inlineStr">
        <is>
          <t>IVA no es ganancia</t>
        </is>
      </c>
    </row>
    <row r="15" ht="48" customHeight="1">
      <c r="B15" s="7" t="n"/>
      <c r="C15" s="8" t="inlineStr">
        <is>
          <t>Si estás afecto, el 19% lo recaudas para el SII. No lo cuentes como margen. El recuadro de IVA es opcional.</t>
        </is>
      </c>
    </row>
    <row r="16" ht="18" customHeight="1"/>
    <row r="17" ht="18" customHeight="1">
      <c r="B17" s="5" t="inlineStr">
        <is>
          <t>5</t>
        </is>
      </c>
      <c r="C17" s="6" t="inlineStr">
        <is>
          <t>Cierra en «Checklist»</t>
        </is>
      </c>
    </row>
    <row r="18" ht="48" customHeight="1">
      <c r="B18" s="7" t="n"/>
      <c r="C18" s="8" t="inlineStr">
        <is>
          <t>Marca Listo / Pendiente / No aplica. El recuento de arriba te dice si todavía falta algo antes de publicar.</t>
        </is>
      </c>
    </row>
    <row r="19" ht="18" customHeight="1"/>
    <row r="20" ht="18" customHeight="1"/>
    <row r="21" ht="18" customHeight="1">
      <c r="B21" s="9" t="inlineStr">
        <is>
          <t>Ejemplo incluido: velón de soya a $7.990. Bórralo y pon el tuyo.</t>
        </is>
      </c>
    </row>
    <row r="22" ht="18" customHeight="1"/>
    <row r="23" ht="18" customHeight="1">
      <c r="B23" s="10" t="inlineStr">
        <is>
          <t>Estimaciones para decidir un precio. No reemplaza a un contador ni el SII.</t>
        </is>
      </c>
    </row>
    <row r="24" ht="18" customHeight="1"/>
    <row r="25" ht="18" customHeight="1">
      <c r="B25" s="11" t="inlineStr">
        <is>
          <t>emprendehoy.digital/herramientas/calculadora-precio-venta/</t>
        </is>
      </c>
    </row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15">
    <mergeCell ref="B21:C21"/>
    <mergeCell ref="B2:C2"/>
    <mergeCell ref="C18"/>
    <mergeCell ref="B25:C25"/>
    <mergeCell ref="C12"/>
    <mergeCell ref="B3:C3"/>
    <mergeCell ref="B17:B18"/>
    <mergeCell ref="C15"/>
    <mergeCell ref="B23:C23"/>
    <mergeCell ref="B8:B9"/>
    <mergeCell ref="C6"/>
    <mergeCell ref="B11:B12"/>
    <mergeCell ref="B5:B6"/>
    <mergeCell ref="B14:B15"/>
    <mergeCell ref="C9"/>
  </mergeCells>
  <hyperlinks>
    <hyperlink xmlns:r="http://schemas.openxmlformats.org/officeDocument/2006/relationships" ref="B25" r:id="rId1"/>
  </hyperlinks>
  <pageMargins left="0.5" right="0.5" top="0.6" bottom="0.6" header="0.5" footer="0.5"/>
  <pageSetup orientation="portrait" paperSize="9" fitToHeight="1" fitToWidth="1"/>
  <headerFooter>
    <oddHeader>&amp;LEmprendeHoy.digital</oddHeader>
    <oddFooter>&amp;LEstimaciones. No es asesoría contable ni tributaria.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H28"/>
  <sheetViews>
    <sheetView showGridLines="0" showZeros="1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28" customWidth="1" min="3" max="3"/>
    <col width="3" customWidth="1" min="4" max="4"/>
    <col width="24" customWidth="1" min="5" max="5"/>
    <col width="16" customWidth="1" min="6" max="6"/>
    <col width="18" customWidth="1" min="7" max="7"/>
    <col hidden="1" width="3" customWidth="1" min="8" max="8"/>
  </cols>
  <sheetData>
    <row r="1" ht="18" customHeight="1">
      <c r="A1" s="12" t="inlineStr">
        <is>
          <t>EmprendeHoy.digital</t>
        </is>
      </c>
      <c r="D1" s="2" t="n"/>
      <c r="E1" s="13" t="inlineStr">
        <is>
          <t>Resultado</t>
        </is>
      </c>
      <c r="F1" s="2" t="n"/>
      <c r="G1" s="2" t="n"/>
    </row>
    <row r="2" ht="28" customHeight="1">
      <c r="A2" s="14" t="inlineStr">
        <is>
          <t>Antes de publicar un precio</t>
        </is>
      </c>
      <c r="D2" s="2" t="n"/>
      <c r="E2" s="2" t="n"/>
      <c r="F2" s="2" t="n"/>
      <c r="G2" s="2" t="n"/>
    </row>
    <row r="3" ht="20" customHeight="1">
      <c r="A3" s="15" t="inlineStr">
        <is>
          <t>Costo, margen, descuento y meta. El IVA va aparte, al final.</t>
        </is>
      </c>
      <c r="D3" s="2" t="n"/>
      <c r="E3" s="2" t="n"/>
      <c r="F3" s="2" t="n"/>
      <c r="G3" s="2" t="n"/>
    </row>
    <row r="5">
      <c r="A5" s="16" t="inlineStr">
        <is>
          <t>Producto</t>
        </is>
      </c>
      <c r="B5" s="17" t="inlineStr">
        <is>
          <t>Velón de soya 200 g</t>
        </is>
      </c>
      <c r="C5" s="18" t="n"/>
      <c r="E5" s="19" t="inlineStr">
        <is>
          <t>Precio sugerido (con tu margen)</t>
        </is>
      </c>
      <c r="F5" s="4" t="n"/>
      <c r="G5" s="4" t="n"/>
      <c r="H5" s="20">
        <f>IF(OR(N(B6)&lt;=0,N(B7)&lt;=0,N(B7)&gt;=1),0,ROUND(B6/(1-B7),0))</f>
        <v/>
      </c>
    </row>
    <row r="6" ht="28" customHeight="1">
      <c r="A6" s="21" t="inlineStr">
        <is>
          <t>Costo real por unidad</t>
        </is>
      </c>
      <c r="B6" s="22" t="n">
        <v>4830</v>
      </c>
      <c r="C6" s="9" t="inlineStr">
        <is>
          <t>Materiales + envase + tu hora + merma. Sin IVA.</t>
        </is>
      </c>
      <c r="E6" s="23">
        <f>H5</f>
        <v/>
      </c>
      <c r="F6" s="7" t="n"/>
      <c r="G6" s="7" t="n"/>
      <c r="H6" s="20">
        <f>IF(N(B8)&lt;=0,0,B8-B6)</f>
        <v/>
      </c>
    </row>
    <row r="7">
      <c r="A7" s="21" t="inlineStr">
        <is>
          <t>Margen que necesitas (sobre el precio)</t>
        </is>
      </c>
      <c r="B7" s="24" t="n">
        <v>0.4</v>
      </c>
      <c r="C7" s="9" t="inlineStr">
        <is>
          <t>Ej. 40%  →  escribe 40%, no 40.</t>
        </is>
      </c>
      <c r="E7" s="25" t="inlineStr">
        <is>
          <t>Costo ÷ (1 − margen). Con 40% divides por 0,60.</t>
        </is>
      </c>
      <c r="F7" s="26" t="n"/>
      <c r="G7" s="26" t="n"/>
      <c r="H7" s="27">
        <f>IF(N(B8)&lt;=0,0,H6/B8)</f>
        <v/>
      </c>
    </row>
    <row r="8">
      <c r="A8" s="21" t="inlineStr">
        <is>
          <t>Precio que piensas publicar (sin IVA)</t>
        </is>
      </c>
      <c r="B8" s="22" t="n">
        <v>7990</v>
      </c>
      <c r="C8" s="9" t="inlineStr">
        <is>
          <t>El de Instagram / la feria, neto.</t>
        </is>
      </c>
      <c r="E8" s="26" t="n"/>
      <c r="F8" s="26" t="n"/>
      <c r="G8" s="26" t="n"/>
      <c r="H8" s="27">
        <f>IF(N(B6)&lt;=0,0,H6/B6)</f>
        <v/>
      </c>
    </row>
    <row r="9">
      <c r="A9" s="21" t="inlineStr">
        <is>
          <t>Descuento máximo que ofrecerías</t>
        </is>
      </c>
      <c r="B9" s="24" t="n">
        <v>0.1</v>
      </c>
      <c r="C9" s="9" t="inlineStr">
        <is>
          <t>0% si no hay promo. No pongas 10: pon 10%.</t>
        </is>
      </c>
      <c r="E9" s="28" t="inlineStr">
        <is>
          <t>Ganancia por unidad (al precio de B8)</t>
        </is>
      </c>
      <c r="F9" s="29" t="n"/>
      <c r="G9" s="29" t="n"/>
      <c r="H9" s="20">
        <f>IF(N(B8)&lt;=0,0,ROUND(B8*(1-N(B9)),0))</f>
        <v/>
      </c>
    </row>
    <row r="10" ht="28" customHeight="1">
      <c r="A10" s="21" t="inlineStr">
        <is>
          <t>Unidades que crees vender este mes</t>
        </is>
      </c>
      <c r="B10" s="30" t="n">
        <v>40</v>
      </c>
      <c r="C10" s="9" t="inlineStr">
        <is>
          <t>Para ver si la meta cierra.</t>
        </is>
      </c>
      <c r="E10" s="31">
        <f>H6</f>
        <v/>
      </c>
      <c r="F10" s="29" t="n"/>
      <c r="G10" s="29" t="n"/>
      <c r="H10" s="20">
        <f>H9-B6</f>
        <v/>
      </c>
    </row>
    <row r="11">
      <c r="A11" s="21" t="inlineStr">
        <is>
          <t>Meta de ganancia del mes</t>
        </is>
      </c>
      <c r="B11" s="22" t="n">
        <v>120000</v>
      </c>
      <c r="C11" s="9" t="inlineStr">
        <is>
          <t>Lo que quieres que te quede, no las ventas.</t>
        </is>
      </c>
      <c r="E11" s="25" t="inlineStr">
        <is>
          <t>Precio publicado − costo. Sin IVA.</t>
        </is>
      </c>
      <c r="F11" s="26" t="n"/>
      <c r="G11" s="26" t="n"/>
      <c r="H11" s="27">
        <f>IF(N(B8)&lt;=0,0,H10/B8)</f>
        <v/>
      </c>
    </row>
    <row r="12">
      <c r="E12" s="26" t="n"/>
      <c r="F12" s="26" t="n"/>
      <c r="G12" s="26" t="n"/>
      <c r="H12" s="20">
        <f>N(B10)*H6</f>
        <v/>
      </c>
    </row>
    <row r="13">
      <c r="A13" s="32" t="inlineStr">
        <is>
          <t>IVA Chile (opcional)</t>
        </is>
      </c>
      <c r="E13" s="28" t="inlineStr">
        <is>
          <t>Margen sobre el precio</t>
        </is>
      </c>
      <c r="F13" s="29" t="n"/>
      <c r="G13" s="29" t="n"/>
      <c r="H13" s="33">
        <f>IF(H6&lt;=0,0,ROUNDUP(N(B11)/H6,0))</f>
        <v/>
      </c>
    </row>
    <row r="14" ht="28" customHeight="1">
      <c r="A14" s="21" t="inlineStr">
        <is>
          <t>¿Estás afecto a IVA?</t>
        </is>
      </c>
      <c r="B14" s="17" t="inlineStr">
        <is>
          <t>No</t>
        </is>
      </c>
      <c r="C14" s="9" t="inlineStr">
        <is>
          <t>Sí / No. Si no facturas afecto, déjalo en No.</t>
        </is>
      </c>
      <c r="E14" s="34">
        <f>H7</f>
        <v/>
      </c>
      <c r="F14" s="29" t="n"/>
      <c r="G14" s="29" t="n"/>
    </row>
    <row r="15">
      <c r="A15" s="16" t="inlineStr">
        <is>
          <t>Precio al público con IVA 19%</t>
        </is>
      </c>
      <c r="B15" s="35">
        <f>IF(B14="Sí",ROUND(N(B8)*1.19,0),"")</f>
        <v/>
      </c>
      <c r="C15" s="9" t="inlineStr">
        <is>
          <t>Solo si B14 = Sí. El 19% no es tu ganancia.</t>
        </is>
      </c>
      <c r="E15" s="25" t="inlineStr">
        <is>
          <t>Ganancia ÷ precio. Esta es la cifra que importa.</t>
        </is>
      </c>
      <c r="F15" s="26" t="n"/>
      <c r="G15" s="26" t="n"/>
    </row>
    <row r="16">
      <c r="A16" s="21" t="inlineStr">
        <is>
          <t>IVA que recaudas (por unidad)</t>
        </is>
      </c>
      <c r="B16" s="36">
        <f>IF(B14="Sí",N(B15)-N(B8),"")</f>
        <v/>
      </c>
      <c r="C16" s="9" t="inlineStr">
        <is>
          <t>Eso va al SII, no a tu bolsillo.</t>
        </is>
      </c>
      <c r="E16" s="26" t="n"/>
      <c r="F16" s="26" t="n"/>
      <c r="G16" s="26" t="n"/>
    </row>
    <row r="17">
      <c r="E17" s="28" t="inlineStr">
        <is>
          <t>Markup sobre el costo</t>
        </is>
      </c>
      <c r="F17" s="29" t="n"/>
      <c r="G17" s="29" t="n"/>
    </row>
    <row r="18" ht="28" customHeight="1">
      <c r="A18" s="37" t="inlineStr">
        <is>
          <t>Si el precio de B8 queda bajo el sugerido, o el descuento te deja rojo, no lo publiques todavía. Baja el costo (plantilla de costos) o sube el precio.</t>
        </is>
      </c>
      <c r="B18" s="26" t="n"/>
      <c r="C18" s="26" t="n"/>
      <c r="E18" s="34">
        <f>H8</f>
        <v/>
      </c>
      <c r="F18" s="29" t="n"/>
      <c r="G18" s="29" t="n"/>
    </row>
    <row r="19">
      <c r="E19" s="25" t="inlineStr">
        <is>
          <t>Ganancia ÷ costo. No lo uses como si fuera margen.</t>
        </is>
      </c>
      <c r="F19" s="26" t="n"/>
      <c r="G19" s="26" t="n"/>
    </row>
    <row r="20">
      <c r="E20" s="26" t="n"/>
      <c r="F20" s="26" t="n"/>
      <c r="G20" s="26" t="n"/>
    </row>
    <row r="21">
      <c r="E21" s="38" t="inlineStr">
        <is>
          <t>Si aplicas el descuento de B9</t>
        </is>
      </c>
      <c r="F21" s="29" t="n"/>
      <c r="G21" s="29" t="n"/>
    </row>
    <row r="22" ht="28" customHeight="1">
      <c r="E22" s="39">
        <f>IF(N(B8)&lt;=0,"Pon un precio en B8.",TEXT(H9,"$#,##0")&amp;"  ·  margen "&amp;TEXT(H11,"0.0%"))</f>
        <v/>
      </c>
      <c r="F22" s="29" t="n"/>
      <c r="G22" s="29" t="n"/>
    </row>
    <row r="23">
      <c r="E23" s="40">
        <f>IF(N(B8)&lt;=0,"",IF(H10&lt;=0,"Con ese descuento vendes bajo el costo. No.",IF(H11+0.0001&gt;=N(B7),"El descuento todavía alcanza el margen que pediste.","El descuento te deja bajo el margen objetivo.")))</f>
        <v/>
      </c>
      <c r="F23" s="29" t="n"/>
      <c r="G23" s="29" t="n"/>
    </row>
    <row r="24">
      <c r="E24" s="29" t="n"/>
      <c r="F24" s="29" t="n"/>
      <c r="G24" s="29" t="n"/>
    </row>
    <row r="25">
      <c r="E25" s="26" t="n"/>
      <c r="F25" s="26" t="n"/>
      <c r="G25" s="26" t="n"/>
    </row>
    <row r="26">
      <c r="E26" s="38" t="inlineStr">
        <is>
          <t>Meta del mes</t>
        </is>
      </c>
      <c r="F26" s="29" t="n"/>
      <c r="G26" s="29" t="n"/>
    </row>
    <row r="27">
      <c r="E27" s="41">
        <f>IF(H6&lt;=0,"Sin ganancia no hay meta.","Ganancia del mes (B10×unidad): "&amp;TEXT(H12,"$#,##0"))</f>
        <v/>
      </c>
      <c r="F27" s="29" t="n"/>
      <c r="G27" s="29" t="n"/>
    </row>
    <row r="28" ht="22" customHeight="1">
      <c r="E28" s="41">
        <f>IF(H6&lt;=0,"",IF(H12+0.5&gt;=N(B11),"Alcanzas la meta con esas unidades.","Te faltan ~"&amp;TEXT(H13-N(B10),"0")&amp;" unidades (o ~"&amp;TEXT(H13,"0")&amp;" en total)."))</f>
        <v/>
      </c>
      <c r="F28" s="29" t="n"/>
      <c r="G28" s="29" t="n"/>
    </row>
  </sheetData>
  <mergeCells count="25">
    <mergeCell ref="E10:G10"/>
    <mergeCell ref="E28:G28"/>
    <mergeCell ref="E13:G13"/>
    <mergeCell ref="E19:G19"/>
    <mergeCell ref="E9:G9"/>
    <mergeCell ref="A3:C3"/>
    <mergeCell ref="E15:G15"/>
    <mergeCell ref="E6:G6"/>
    <mergeCell ref="A2:C2"/>
    <mergeCell ref="E11:G11"/>
    <mergeCell ref="A18:C20"/>
    <mergeCell ref="E27:G27"/>
    <mergeCell ref="E26:G26"/>
    <mergeCell ref="E7:G7"/>
    <mergeCell ref="E23:G24"/>
    <mergeCell ref="A13:C13"/>
    <mergeCell ref="E22:G22"/>
    <mergeCell ref="E18:G18"/>
    <mergeCell ref="E21:G21"/>
    <mergeCell ref="E14:G14"/>
    <mergeCell ref="A1:C1"/>
    <mergeCell ref="E5:G5"/>
    <mergeCell ref="B5:C5"/>
    <mergeCell ref="E17:G17"/>
    <mergeCell ref="E1:G1"/>
  </mergeCells>
  <conditionalFormatting sqref="E22">
    <cfRule type="expression" priority="1" dxfId="0">
      <formula>AND(N($B$8)&gt;0,$H$10&gt;0,$H$11+0.0001&gt;=N($B$7))</formula>
    </cfRule>
    <cfRule type="expression" priority="2" dxfId="1">
      <formula>AND(N($B$8)&gt;0,OR($H$10&lt;=0,$H$11+0.0001&lt;N($B$7)))</formula>
    </cfRule>
  </conditionalFormatting>
  <conditionalFormatting sqref="E14">
    <cfRule type="expression" priority="3" dxfId="0">
      <formula>AND(N($B$8)&gt;0,$H$7+0.0001&gt;=N($B$7))</formula>
    </cfRule>
    <cfRule type="expression" priority="4" dxfId="1">
      <formula>AND(N($B$8)&gt;0,$H$7+0.0001&lt;N($B$7))</formula>
    </cfRule>
  </conditionalFormatting>
  <dataValidations count="4">
    <dataValidation sqref="B7" showDropDown="0" showInputMessage="0" showErrorMessage="1" allowBlank="0" errorTitle="Margen" error="Usa un porcentaje entre 5% y 80%. Escribe 40%, no 40." type="decimal" operator="between">
      <formula1>0.05</formula1>
      <formula2>0.8</formula2>
    </dataValidation>
    <dataValidation sqref="B9" showDropDown="0" showInputMessage="0" showErrorMessage="1" allowBlank="1" error="Descuento entre 0% y 70%." type="decimal" operator="between">
      <formula1>0</formula1>
      <formula2>0.7</formula2>
    </dataValidation>
    <dataValidation sqref="B10" showDropDown="0" showInputMessage="0" showErrorMessage="0" allowBlank="1" type="whole" operator="greaterThan">
      <formula1>0</formula1>
    </dataValidation>
    <dataValidation sqref="B14" showDropDown="0" showInputMessage="0" showErrorMessage="1" allowBlank="0" type="list">
      <formula1>"Sí,No"</formula1>
    </dataValidation>
  </dataValidations>
  <pageMargins left="0.5" right="0.5" top="0.6" bottom="0.6" header="0.5" footer="0.5"/>
  <pageSetup orientation="landscape" paperSize="9" fitToHeight="1" fitToWidth="1"/>
  <headerFooter>
    <oddHeader/>
    <oddFooter>&amp;LEmprendeHoy.digital · checklist de precios&amp;RPágina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15E59"/>
    <outlinePr summaryBelow="1" summaryRight="1"/>
    <pageSetUpPr fitToPage="1"/>
  </sheetPr>
  <dimension ref="A1:D24"/>
  <sheetViews>
    <sheetView showGridLines="0" showZeros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16" customWidth="1" min="3" max="3"/>
    <col width="36" customWidth="1" min="4" max="4"/>
  </cols>
  <sheetData>
    <row r="1">
      <c r="A1" s="12" t="inlineStr">
        <is>
          <t>EmprendeHoy.digital</t>
        </is>
      </c>
    </row>
    <row r="2">
      <c r="A2" s="14" t="inlineStr">
        <is>
          <t>Checklist: ¿puedo publicar este precio?</t>
        </is>
      </c>
    </row>
    <row r="3">
      <c r="A3" s="15" t="inlineStr">
        <is>
          <t>Marca Listo cuando lo hayas comprobado con números, no de memoria.</t>
        </is>
      </c>
    </row>
    <row r="5">
      <c r="A5" s="16" t="inlineStr">
        <is>
          <t>Pendientes</t>
        </is>
      </c>
      <c r="B5" s="42">
        <f>COUNTIF(C8:C19,"Pendiente")</f>
        <v/>
      </c>
      <c r="C5" s="43">
        <f>IF(B5=0,"Nada pendiente. Si los números de «Un precio» también cierran, publica.","Todavía hay filas en Pendiente.")</f>
        <v/>
      </c>
    </row>
    <row r="7" ht="22" customHeight="1">
      <c r="A7" s="44" t="inlineStr">
        <is>
          <t>#</t>
        </is>
      </c>
      <c r="B7" s="44" t="inlineStr">
        <is>
          <t>Pregunta</t>
        </is>
      </c>
      <c r="C7" s="44" t="inlineStr">
        <is>
          <t>Estado</t>
        </is>
      </c>
      <c r="D7" s="44" t="inlineStr">
        <is>
          <t>Nota (opcional)</t>
        </is>
      </c>
    </row>
    <row r="8" ht="36" customHeight="1">
      <c r="A8" s="45" t="inlineStr">
        <is>
          <t>1</t>
        </is>
      </c>
      <c r="B8" s="46" t="inlineStr">
        <is>
          <t>¿Tengo el costo real por unidad (materiales, envase, hora, merma)?</t>
        </is>
      </c>
      <c r="C8" s="47" t="inlineStr">
        <is>
          <t>Listo</t>
        </is>
      </c>
      <c r="D8" s="48" t="inlineStr">
        <is>
          <t>Saca el número de la plantilla de costos.</t>
        </is>
      </c>
    </row>
    <row r="9" ht="36" customHeight="1">
      <c r="A9" s="45" t="inlineStr">
        <is>
          <t>2</t>
        </is>
      </c>
      <c r="B9" s="46" t="inlineStr">
        <is>
          <t>¿El margen que pido es sobre el precio, no markup?</t>
        </is>
      </c>
      <c r="C9" s="47" t="inlineStr">
        <is>
          <t>Listo</t>
        </is>
      </c>
      <c r="D9" s="48" t="inlineStr">
        <is>
          <t>40% de margen ≠ 40% sobre el costo.</t>
        </is>
      </c>
    </row>
    <row r="10" ht="36" customHeight="1">
      <c r="A10" s="45" t="inlineStr">
        <is>
          <t>3</t>
        </is>
      </c>
      <c r="B10" s="46" t="inlineStr">
        <is>
          <t>¿El precio que voy a publicar alcanza ese margen?</t>
        </is>
      </c>
      <c r="C10" s="47" t="inlineStr">
        <is>
          <t>Pendiente</t>
        </is>
      </c>
      <c r="D10" s="48" t="inlineStr">
        <is>
          <t>Mira el recuadro verde de «Un precio».</t>
        </is>
      </c>
    </row>
    <row r="11" ht="36" customHeight="1">
      <c r="A11" s="45" t="inlineStr">
        <is>
          <t>4</t>
        </is>
      </c>
      <c r="B11" s="46" t="inlineStr">
        <is>
          <t>¿Un descuento de feria / 2x1 todavía me deja sobre el costo?</t>
        </is>
      </c>
      <c r="C11" s="47" t="inlineStr">
        <is>
          <t>Pendiente</t>
        </is>
      </c>
      <c r="D11" s="48" t="inlineStr">
        <is>
          <t>Usa B9. Rojo = no ofrezcas ese %.</t>
        </is>
      </c>
    </row>
    <row r="12" ht="36" customHeight="1">
      <c r="A12" s="45" t="inlineStr">
        <is>
          <t>5</t>
        </is>
      </c>
      <c r="B12" s="46" t="inlineStr">
        <is>
          <t>¿Separé el IVA? (si estoy afecto, el 19% no es ganancia)</t>
        </is>
      </c>
      <c r="C12" s="47" t="inlineStr">
        <is>
          <t>No aplica</t>
        </is>
      </c>
      <c r="D12" s="48" t="inlineStr">
        <is>
          <t>Si no facturas afecto, déjalo en No aplica.</t>
        </is>
      </c>
    </row>
    <row r="13" ht="36" customHeight="1">
      <c r="A13" s="45" t="inlineStr">
        <is>
          <t>6</t>
        </is>
      </c>
      <c r="B13" s="46" t="inlineStr">
        <is>
          <t>¿El precio de feria / mayorista es otro, no el de Instagram?</t>
        </is>
      </c>
      <c r="C13" s="47" t="inlineStr">
        <is>
          <t>Pendiente</t>
        </is>
      </c>
      <c r="D13" s="48" t="inlineStr">
        <is>
          <t>Mayorista exige otro margen. No copies el retail.</t>
        </is>
      </c>
    </row>
    <row r="14" ht="36" customHeight="1">
      <c r="A14" s="45" t="inlineStr">
        <is>
          <t>7</t>
        </is>
      </c>
      <c r="B14" s="46" t="inlineStr">
        <is>
          <t>¿Sé cuántas unidades necesito este mes para la meta?</t>
        </is>
      </c>
      <c r="C14" s="47" t="inlineStr">
        <is>
          <t>Pendiente</t>
        </is>
      </c>
      <c r="D14" s="48" t="inlineStr">
        <is>
          <t>Panel de meta en «Un precio».</t>
        </is>
      </c>
    </row>
    <row r="15" ht="36" customHeight="1">
      <c r="A15" s="45" t="inlineStr">
        <is>
          <t>8</t>
        </is>
      </c>
      <c r="B15" s="46" t="inlineStr">
        <is>
          <t>¿El precio se entiende en un mensaje de WhatsApp? (sin letra chica)</t>
        </is>
      </c>
      <c r="C15" s="47" t="inlineStr">
        <is>
          <t>Listo</t>
        </is>
      </c>
      <c r="D15" s="48" t="inlineStr">
        <is>
          <t>CLP redondo ayuda: $7.990, no $7.873.</t>
        </is>
      </c>
    </row>
    <row r="16" ht="36" customHeight="1">
      <c r="A16" s="45" t="inlineStr">
        <is>
          <t>9</t>
        </is>
      </c>
      <c r="B16" s="46" t="inlineStr">
        <is>
          <t>¿Revisé que no estoy copiando el precio del de al lado?</t>
        </is>
      </c>
      <c r="C16" s="47" t="inlineStr">
        <is>
          <t>Pendiente</t>
        </is>
      </c>
      <c r="D16" s="48" t="inlineStr">
        <is>
          <t>El de al lado no paga tu arriendo ni tu hora.</t>
        </is>
      </c>
    </row>
    <row r="17" ht="36" customHeight="1">
      <c r="A17" s="45" t="inlineStr">
        <is>
          <t>10</t>
        </is>
      </c>
      <c r="B17" s="46" t="inlineStr">
        <is>
          <t>¿Si bajo el precio, sé qué recorto (envase, hora, merma)?</t>
        </is>
      </c>
      <c r="C17" s="47" t="inlineStr">
        <is>
          <t>Pendiente</t>
        </is>
      </c>
      <c r="D17" s="48" t="inlineStr">
        <is>
          <t>Bajar a ciegas es regalar margen.</t>
        </is>
      </c>
    </row>
    <row r="18" ht="36" customHeight="1">
      <c r="A18" s="45" t="inlineStr">
        <is>
          <t>11</t>
        </is>
      </c>
      <c r="B18" s="46" t="inlineStr">
        <is>
          <t>¿El precio cubre envío, o el envío va aparte?</t>
        </is>
      </c>
      <c r="C18" s="47" t="inlineStr">
        <is>
          <t>Pendiente</t>
        </is>
      </c>
      <c r="D18" s="48" t="inlineStr">
        <is>
          <t>Si el envío se come la ganancia, dilo en la publicación.</t>
        </is>
      </c>
    </row>
    <row r="19" ht="36" customHeight="1">
      <c r="A19" s="45" t="inlineStr">
        <is>
          <t>12</t>
        </is>
      </c>
      <c r="B19" s="46" t="inlineStr">
        <is>
          <t>¿Voy a anotar este precio en el catálogo / cotizador?</t>
        </is>
      </c>
      <c r="C19" s="47" t="inlineStr">
        <is>
          <t>Pendiente</t>
        </is>
      </c>
      <c r="D19" s="48" t="inlineStr">
        <is>
          <t>Si no lo escribes, lo cambias a la semana.</t>
        </is>
      </c>
    </row>
    <row r="21" ht="22" customHeight="1">
      <c r="A21" s="49" t="inlineStr">
        <is>
          <t>Listo no significa «me suena». Significa que el número está en «Un precio» o en la plantilla de costos. Estimaciones. No es asesoría financiera, contable ni tributaria.</t>
        </is>
      </c>
    </row>
    <row r="22" ht="22" customHeight="1"/>
    <row r="24">
      <c r="A24" s="11" t="inlineStr">
        <is>
          <t>emprendehoy.digital/recursos/checklist-precios/</t>
        </is>
      </c>
    </row>
  </sheetData>
  <mergeCells count="6">
    <mergeCell ref="A1:D1"/>
    <mergeCell ref="A21:D22"/>
    <mergeCell ref="A3:D3"/>
    <mergeCell ref="C5:D5"/>
    <mergeCell ref="A24:D24"/>
    <mergeCell ref="A2:D2"/>
  </mergeCells>
  <conditionalFormatting sqref="C8:C19">
    <cfRule type="expression" priority="1" dxfId="0">
      <formula>C8="Listo"</formula>
    </cfRule>
    <cfRule type="expression" priority="2" dxfId="1">
      <formula>C8="Pendiente"</formula>
    </cfRule>
  </conditionalFormatting>
  <dataValidations count="1">
    <dataValidation sqref="C8 C9 C10 C11 C12 C13 C14 C15 C16 C17 C18 C19" showDropDown="0" showInputMessage="0" showErrorMessage="1" allowBlank="0" type="list">
      <formula1>"Listo,Pendiente,No aplica"</formula1>
    </dataValidation>
  </dataValidations>
  <hyperlinks>
    <hyperlink xmlns:r="http://schemas.openxmlformats.org/officeDocument/2006/relationships" ref="A24" r:id="rId1"/>
  </hyperlinks>
  <pageMargins left="0.5" right="0.5" top="0.6" bottom="0.6" header="0.5" footer="0.5"/>
  <pageSetup orientation="portrait" paperSize="9" fitToWidth="1"/>
  <headerFooter>
    <oddHeader/>
    <oddFooter>&amp;LEmprendeHoy.digital · checklist de precios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EmprendeHoy.digital</dc:creator>
  <dc:title>Checklist de precios</dc:title>
  <dc:description>Antes de publicar un precio: costo, margen ≠ markup, descuento, meta e IVA Chile opcional. CLP.</dc:description>
  <dcterms:created xsi:type="dcterms:W3CDTF">2026-08-28T23:57:15Z</dcterms:created>
  <dcterms:modified xsi:type="dcterms:W3CDTF">2026-08-28T23:57:15Z</dcterms:modified>
</cp:coreProperties>
</file>